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edium_SO_2003" sheetId="1" r:id="rId1"/>
    <sheet name="Medium_SO_2004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<sst xmlns="http://schemas.openxmlformats.org/spreadsheetml/2006/main" count="88" uniqueCount="37">
  <si>
    <t>BANGOR HYDRO-ELECTRIC COMPANY</t>
  </si>
  <si>
    <t>Medium Standard Offer Group Billing Determinants</t>
  </si>
  <si>
    <t>Current Standard Offer Customers Only*</t>
  </si>
  <si>
    <t>Billing Determinants</t>
  </si>
  <si>
    <t>Class</t>
  </si>
  <si>
    <t>Total Large Power Secondary</t>
  </si>
  <si>
    <t>Total Large Power Primary</t>
  </si>
  <si>
    <t>Wholesale</t>
  </si>
  <si>
    <t>Total Medium Class Billing Determinants</t>
  </si>
  <si>
    <t>*Customers taking service under Standard Offer on March 31, 2004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</si>
  <si>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</si>
  <si>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</si>
  <si>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</si>
  <si>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</si>
  <si>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</si>
  <si>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</si>
  <si>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</si>
  <si>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</si>
  <si>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</si>
  <si>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</si>
  <si>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</si>
  <si>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</si>
  <si>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</si>
  <si>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</si>
  <si>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</si>
  <si>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</si>
  <si>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</si>
  <si>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</si>
  <si>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</si>
  <si>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</si>
  <si>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 xml:space="preserve">  Total / Avg</t>
  </si>
  <si>
    <t xml:space="preserve">       2003</t>
  </si>
  <si>
    <t xml:space="preserve">  Cal.  2003</t>
  </si>
  <si>
    <t xml:space="preserve"> </t>
  </si>
  <si>
    <t>Jan-04</t>
  </si>
  <si>
    <t>Feb-04</t>
  </si>
  <si>
    <t>Mar-04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</si>
</sst>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0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7" fillId="0" borderId="1" xfId="0" applyNumberFormat="1" applyFont="1" applyAlignment="1">
      <alignment/>
    </xf>
    <xf numFmtId="0" fontId="0" fillId="2" borderId="2" xfId="0" applyNumberFormat="1" applyFont="1" applyFill="1" applyAlignment="1">
      <alignment/>
    </xf>
    <xf numFmtId="3" fontId="0" fillId="2" borderId="2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showOutlineSymbols="0" zoomScale="87" zoomScaleNormal="87" workbookViewId="0" topLeftCell="A1">
      <selection activeCell="A3" sqref="A3"/>
    </sheetView>
  </sheetViews>
  <sheetFormatPr defaultColWidth="8.88671875" defaultRowHeight="15"/>
  <cols>
    <col min="1" max="4" width="9.6640625" style="1" customWidth="1"/>
    <col min="5" max="16" width="10.6640625" style="1" customWidth="1"/>
    <col min="17" max="17" width="12.6640625" style="1" customWidth="1"/>
    <col min="18" max="16384" width="9.6640625" style="1" customWidth="1"/>
  </cols>
  <sheetData>
    <row r="1" ht="18">
      <c r="A1" s="2" t="s">
        <v>0</v>
      </c>
    </row>
    <row r="2" spans="1:5" ht="18">
      <c r="A2" s="3" t="s">
        <v>1</v>
      </c>
      <c r="B2" s="4"/>
      <c r="C2" s="4"/>
      <c r="D2" s="4"/>
      <c r="E2" s="4"/>
    </row>
    <row r="3" spans="1:5" ht="18">
      <c r="A3" s="3" t="s">
        <v>2</v>
      </c>
      <c r="B3" s="4"/>
      <c r="C3" s="4"/>
      <c r="D3" s="4"/>
      <c r="E3" s="4"/>
    </row>
    <row r="4" ht="18">
      <c r="A4" s="2" t="s">
        <v>3</v>
      </c>
    </row>
    <row r="5" ht="15.75">
      <c r="Q5" s="5" t="s">
        <v>30</v>
      </c>
    </row>
    <row r="6" spans="1:17" ht="15.75">
      <c r="A6" s="6" t="s">
        <v>4</v>
      </c>
      <c r="B6" s="7" t="s">
        <v>10</v>
      </c>
      <c r="D6" s="8"/>
      <c r="E6" s="9" t="s">
        <v>18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9" t="s">
        <v>29</v>
      </c>
      <c r="Q6" s="10" t="s">
        <v>31</v>
      </c>
    </row>
    <row r="7" spans="1:17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ht="15.75">
      <c r="A8" s="13" t="s">
        <v>5</v>
      </c>
      <c r="E8" s="9"/>
      <c r="F8" s="9"/>
      <c r="G8" s="9"/>
      <c r="H8" s="9"/>
      <c r="I8" s="9"/>
      <c r="J8" s="9"/>
      <c r="K8" s="9"/>
      <c r="L8" s="9"/>
      <c r="M8" s="9"/>
      <c r="N8" s="14"/>
      <c r="O8" s="14"/>
      <c r="P8" s="14"/>
      <c r="Q8" s="15"/>
    </row>
    <row r="9" spans="4:17" ht="15.75">
      <c r="D9" s="13" t="s">
        <v>15</v>
      </c>
      <c r="E9" s="16">
        <v>934</v>
      </c>
      <c r="F9" s="16">
        <v>923</v>
      </c>
      <c r="G9" s="16">
        <v>950</v>
      </c>
      <c r="H9" s="16">
        <v>966</v>
      </c>
      <c r="I9" s="16">
        <v>976</v>
      </c>
      <c r="J9" s="16">
        <v>988</v>
      </c>
      <c r="K9" s="16">
        <v>1003</v>
      </c>
      <c r="L9" s="16">
        <v>1017</v>
      </c>
      <c r="M9" s="16">
        <v>1034</v>
      </c>
      <c r="N9" s="16">
        <v>1033</v>
      </c>
      <c r="O9" s="16">
        <v>916</v>
      </c>
      <c r="P9" s="16">
        <v>1056</v>
      </c>
      <c r="Q9" s="17">
        <f>AVERAGE(E9:P9)</f>
        <v>983</v>
      </c>
    </row>
    <row r="10" spans="2:17" ht="15.75">
      <c r="B10" s="13" t="s">
        <v>11</v>
      </c>
      <c r="D10" s="13" t="s">
        <v>16</v>
      </c>
      <c r="E10" s="16">
        <v>61541</v>
      </c>
      <c r="F10" s="16">
        <v>60169</v>
      </c>
      <c r="G10" s="16">
        <v>62129</v>
      </c>
      <c r="H10" s="16">
        <v>62586</v>
      </c>
      <c r="I10" s="16">
        <v>63513</v>
      </c>
      <c r="J10" s="16">
        <v>66472</v>
      </c>
      <c r="K10" s="16">
        <v>70306</v>
      </c>
      <c r="L10" s="16">
        <v>68650</v>
      </c>
      <c r="M10" s="16">
        <v>76256</v>
      </c>
      <c r="N10" s="16">
        <v>80136</v>
      </c>
      <c r="O10" s="16">
        <v>59625</v>
      </c>
      <c r="P10" s="16">
        <v>68310</v>
      </c>
      <c r="Q10" s="17">
        <f>SUM(D10:P10)</f>
        <v>799693</v>
      </c>
    </row>
    <row r="11" spans="4:17" ht="15.75">
      <c r="D11" s="13" t="s">
        <v>17</v>
      </c>
      <c r="E11" s="16">
        <v>19791631</v>
      </c>
      <c r="F11" s="16">
        <v>19205458</v>
      </c>
      <c r="G11" s="16">
        <v>19009367</v>
      </c>
      <c r="H11" s="16">
        <v>18202768</v>
      </c>
      <c r="I11" s="16">
        <v>18727351</v>
      </c>
      <c r="J11" s="16">
        <v>18966168</v>
      </c>
      <c r="K11" s="16">
        <v>20728783</v>
      </c>
      <c r="L11" s="16">
        <v>21412752</v>
      </c>
      <c r="M11" s="16">
        <v>23695464</v>
      </c>
      <c r="N11" s="16">
        <v>22350954</v>
      </c>
      <c r="O11" s="16">
        <v>17030024</v>
      </c>
      <c r="P11" s="16">
        <v>21361328</v>
      </c>
      <c r="Q11" s="17">
        <f>SUM(D11:P11)</f>
        <v>240482048</v>
      </c>
    </row>
    <row r="12" spans="5:17" ht="15.75"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.75">
      <c r="A13" s="11"/>
      <c r="B13" s="11"/>
      <c r="C13" s="11"/>
      <c r="D13" s="1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5.75">
      <c r="A14" s="13" t="s">
        <v>6</v>
      </c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  <c r="P14" s="14"/>
      <c r="Q14" s="15"/>
    </row>
    <row r="15" spans="4:17" ht="15.75">
      <c r="D15" s="13" t="s">
        <v>15</v>
      </c>
      <c r="E15" s="16">
        <v>55</v>
      </c>
      <c r="F15" s="16">
        <v>54</v>
      </c>
      <c r="G15" s="16">
        <v>54</v>
      </c>
      <c r="H15" s="16">
        <v>54</v>
      </c>
      <c r="I15" s="16">
        <v>53</v>
      </c>
      <c r="J15" s="16">
        <v>54</v>
      </c>
      <c r="K15" s="16">
        <v>54</v>
      </c>
      <c r="L15" s="16">
        <v>55</v>
      </c>
      <c r="M15" s="16">
        <v>57</v>
      </c>
      <c r="N15" s="16">
        <v>58</v>
      </c>
      <c r="O15" s="16">
        <v>52</v>
      </c>
      <c r="P15" s="16">
        <v>59</v>
      </c>
      <c r="Q15" s="17">
        <f>AVERAGE(E15:P15)</f>
        <v>54.916666666666664</v>
      </c>
    </row>
    <row r="16" spans="2:17" ht="15.75">
      <c r="B16" s="13" t="s">
        <v>12</v>
      </c>
      <c r="D16" s="13" t="s">
        <v>16</v>
      </c>
      <c r="E16" s="16">
        <v>11756</v>
      </c>
      <c r="F16" s="16">
        <v>9804</v>
      </c>
      <c r="G16" s="16">
        <v>9866</v>
      </c>
      <c r="H16" s="16">
        <v>9446</v>
      </c>
      <c r="I16" s="16">
        <v>9606</v>
      </c>
      <c r="J16" s="16">
        <v>10131</v>
      </c>
      <c r="K16" s="16">
        <v>10418</v>
      </c>
      <c r="L16" s="16">
        <v>10627</v>
      </c>
      <c r="M16" s="16">
        <v>10798</v>
      </c>
      <c r="N16" s="16">
        <v>11060</v>
      </c>
      <c r="O16" s="16">
        <v>9630</v>
      </c>
      <c r="P16" s="16">
        <v>10043</v>
      </c>
      <c r="Q16" s="17">
        <f>SUM(D16:P16)</f>
        <v>123185</v>
      </c>
    </row>
    <row r="17" spans="4:17" ht="15.75">
      <c r="D17" s="13" t="s">
        <v>17</v>
      </c>
      <c r="E17" s="16">
        <v>4479070</v>
      </c>
      <c r="F17" s="16">
        <v>3658589</v>
      </c>
      <c r="G17" s="16">
        <v>3414127</v>
      </c>
      <c r="H17" s="16">
        <v>3257119</v>
      </c>
      <c r="I17" s="16">
        <v>3237909</v>
      </c>
      <c r="J17" s="16">
        <v>3296228</v>
      </c>
      <c r="K17" s="16">
        <v>3429363</v>
      </c>
      <c r="L17" s="16">
        <v>3719242</v>
      </c>
      <c r="M17" s="16">
        <v>3679614</v>
      </c>
      <c r="N17" s="16">
        <v>3717786</v>
      </c>
      <c r="O17" s="16">
        <v>3115605</v>
      </c>
      <c r="P17" s="16">
        <v>3746453</v>
      </c>
      <c r="Q17" s="17">
        <f>SUM(D17:P17)</f>
        <v>42751105</v>
      </c>
    </row>
    <row r="18" spans="5:17" ht="15.7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15.75">
      <c r="A19" s="11"/>
      <c r="B19" s="11"/>
      <c r="C19" s="11"/>
      <c r="D19" s="1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15.75">
      <c r="A20" s="13" t="s">
        <v>7</v>
      </c>
      <c r="E20" s="9"/>
      <c r="F20" s="9"/>
      <c r="G20" s="9"/>
      <c r="H20" s="9"/>
      <c r="I20" s="9"/>
      <c r="J20" s="9"/>
      <c r="K20" s="9"/>
      <c r="L20" s="9"/>
      <c r="M20" s="9"/>
      <c r="N20" s="14"/>
      <c r="O20" s="14"/>
      <c r="P20" s="14"/>
      <c r="Q20" s="15"/>
    </row>
    <row r="21" spans="4:17" ht="15.75">
      <c r="D21" s="13" t="s">
        <v>15</v>
      </c>
      <c r="E21" s="16">
        <v>2</v>
      </c>
      <c r="F21" s="16">
        <v>2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7">
        <f>AVERAGE(E21:P21)</f>
        <v>2</v>
      </c>
    </row>
    <row r="22" spans="2:17" ht="15.75">
      <c r="B22" s="13" t="s">
        <v>13</v>
      </c>
      <c r="D22" s="13" t="s">
        <v>16</v>
      </c>
      <c r="E22" s="16">
        <v>509</v>
      </c>
      <c r="F22" s="16">
        <v>489</v>
      </c>
      <c r="G22" s="16">
        <v>384</v>
      </c>
      <c r="H22" s="16">
        <v>453</v>
      </c>
      <c r="I22" s="16">
        <v>376</v>
      </c>
      <c r="J22" s="16">
        <v>383</v>
      </c>
      <c r="K22" s="16">
        <v>396</v>
      </c>
      <c r="L22" s="16">
        <v>548</v>
      </c>
      <c r="M22" s="16">
        <v>483</v>
      </c>
      <c r="N22" s="16">
        <v>483</v>
      </c>
      <c r="O22" s="16">
        <v>522</v>
      </c>
      <c r="P22" s="16">
        <v>476</v>
      </c>
      <c r="Q22" s="17">
        <f>SUM(D22:P22)</f>
        <v>5502</v>
      </c>
    </row>
    <row r="23" spans="2:17" ht="15.75">
      <c r="B23" s="13" t="s">
        <v>14</v>
      </c>
      <c r="D23" s="13" t="s">
        <v>17</v>
      </c>
      <c r="E23" s="16">
        <v>253800</v>
      </c>
      <c r="F23" s="16">
        <v>267960</v>
      </c>
      <c r="G23" s="16">
        <v>235440</v>
      </c>
      <c r="H23" s="16">
        <v>239640</v>
      </c>
      <c r="I23" s="16">
        <v>219960</v>
      </c>
      <c r="J23" s="16">
        <v>228600</v>
      </c>
      <c r="K23" s="16">
        <v>254880</v>
      </c>
      <c r="L23" s="16">
        <v>308760</v>
      </c>
      <c r="M23" s="16">
        <v>340200</v>
      </c>
      <c r="N23" s="16">
        <v>251760</v>
      </c>
      <c r="O23" s="16">
        <v>253320</v>
      </c>
      <c r="P23" s="16">
        <v>238320</v>
      </c>
      <c r="Q23" s="17">
        <f>SUM(D23:P23)</f>
        <v>3092640</v>
      </c>
    </row>
    <row r="24" spans="5:17" ht="15.75"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</row>
    <row r="25" spans="1:17" ht="15.75">
      <c r="A25" s="20"/>
      <c r="B25" s="20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/>
    </row>
    <row r="26" spans="1:17" ht="15.75">
      <c r="A26" s="23" t="s">
        <v>8</v>
      </c>
      <c r="B26" s="24"/>
      <c r="C26" s="24"/>
      <c r="D26" s="24"/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  <c r="N26" s="26" t="s">
        <v>27</v>
      </c>
      <c r="O26" s="26" t="s">
        <v>28</v>
      </c>
      <c r="P26" s="26" t="s">
        <v>29</v>
      </c>
      <c r="Q26" s="27" t="s">
        <v>32</v>
      </c>
    </row>
    <row r="27" spans="1:17" ht="15.75">
      <c r="A27" s="24"/>
      <c r="B27" s="24"/>
      <c r="C27" s="24"/>
      <c r="D27" s="24" t="s">
        <v>15</v>
      </c>
      <c r="E27" s="28">
        <f aca="true" t="shared" si="0" ref="E27:P27">+E9+E15+E21</f>
        <v>991</v>
      </c>
      <c r="F27" s="28">
        <f t="shared" si="0"/>
        <v>979</v>
      </c>
      <c r="G27" s="28">
        <f t="shared" si="0"/>
        <v>1006</v>
      </c>
      <c r="H27" s="28">
        <f t="shared" si="0"/>
        <v>1022</v>
      </c>
      <c r="I27" s="28">
        <f t="shared" si="0"/>
        <v>1031</v>
      </c>
      <c r="J27" s="28">
        <f t="shared" si="0"/>
        <v>1044</v>
      </c>
      <c r="K27" s="28">
        <f t="shared" si="0"/>
        <v>1059</v>
      </c>
      <c r="L27" s="28">
        <f t="shared" si="0"/>
        <v>1074</v>
      </c>
      <c r="M27" s="28">
        <f t="shared" si="0"/>
        <v>1093</v>
      </c>
      <c r="N27" s="28">
        <f t="shared" si="0"/>
        <v>1093</v>
      </c>
      <c r="O27" s="28">
        <f t="shared" si="0"/>
        <v>970</v>
      </c>
      <c r="P27" s="28">
        <f t="shared" si="0"/>
        <v>1117</v>
      </c>
      <c r="Q27" s="29">
        <f>AVERAGE(E27:P27)</f>
        <v>1039.9166666666667</v>
      </c>
    </row>
    <row r="28" spans="1:17" ht="15.75">
      <c r="A28" s="24"/>
      <c r="B28" s="24"/>
      <c r="C28" s="24"/>
      <c r="D28" s="24" t="s">
        <v>16</v>
      </c>
      <c r="E28" s="28">
        <f aca="true" t="shared" si="1" ref="E28:P28">+E10+E16+E22</f>
        <v>73806</v>
      </c>
      <c r="F28" s="28">
        <f t="shared" si="1"/>
        <v>70462</v>
      </c>
      <c r="G28" s="28">
        <f t="shared" si="1"/>
        <v>72379</v>
      </c>
      <c r="H28" s="28">
        <f t="shared" si="1"/>
        <v>72485</v>
      </c>
      <c r="I28" s="28">
        <f t="shared" si="1"/>
        <v>73495</v>
      </c>
      <c r="J28" s="28">
        <f t="shared" si="1"/>
        <v>76986</v>
      </c>
      <c r="K28" s="28">
        <f t="shared" si="1"/>
        <v>81120</v>
      </c>
      <c r="L28" s="28">
        <f t="shared" si="1"/>
        <v>79825</v>
      </c>
      <c r="M28" s="28">
        <f t="shared" si="1"/>
        <v>87537</v>
      </c>
      <c r="N28" s="28">
        <f t="shared" si="1"/>
        <v>91679</v>
      </c>
      <c r="O28" s="28">
        <f t="shared" si="1"/>
        <v>69777</v>
      </c>
      <c r="P28" s="28">
        <f t="shared" si="1"/>
        <v>78829</v>
      </c>
      <c r="Q28" s="29">
        <f>SUM(D28:P28)</f>
        <v>928380</v>
      </c>
    </row>
    <row r="29" spans="1:17" ht="15.75">
      <c r="A29" s="24"/>
      <c r="B29" s="24"/>
      <c r="C29" s="24"/>
      <c r="D29" s="24" t="s">
        <v>17</v>
      </c>
      <c r="E29" s="28">
        <f aca="true" t="shared" si="2" ref="E29:P29">+E11+E17+E23</f>
        <v>24524501</v>
      </c>
      <c r="F29" s="28">
        <f t="shared" si="2"/>
        <v>23132007</v>
      </c>
      <c r="G29" s="28">
        <f t="shared" si="2"/>
        <v>22658934</v>
      </c>
      <c r="H29" s="28">
        <f t="shared" si="2"/>
        <v>21699527</v>
      </c>
      <c r="I29" s="28">
        <f t="shared" si="2"/>
        <v>22185220</v>
      </c>
      <c r="J29" s="28">
        <f t="shared" si="2"/>
        <v>22490996</v>
      </c>
      <c r="K29" s="28">
        <f t="shared" si="2"/>
        <v>24413026</v>
      </c>
      <c r="L29" s="28">
        <f t="shared" si="2"/>
        <v>25440754</v>
      </c>
      <c r="M29" s="28">
        <f t="shared" si="2"/>
        <v>27715278</v>
      </c>
      <c r="N29" s="28">
        <f t="shared" si="2"/>
        <v>26320500</v>
      </c>
      <c r="O29" s="28">
        <f t="shared" si="2"/>
        <v>20398949</v>
      </c>
      <c r="P29" s="28">
        <f t="shared" si="2"/>
        <v>25346101</v>
      </c>
      <c r="Q29" s="29">
        <f>SUM(D29:P29)</f>
        <v>286325793</v>
      </c>
    </row>
    <row r="30" spans="1:17" ht="15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3"/>
    </row>
    <row r="31" spans="1:17" ht="15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</row>
    <row r="32" ht="15">
      <c r="A32" s="13" t="s">
        <v>9</v>
      </c>
    </row>
  </sheetData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OutlineSymbols="0" zoomScale="87" zoomScaleNormal="87" workbookViewId="0" topLeftCell="A1">
      <selection activeCell="A3" sqref="A3"/>
    </sheetView>
  </sheetViews>
  <sheetFormatPr defaultColWidth="8.88671875" defaultRowHeight="15"/>
  <cols>
    <col min="1" max="4" width="9.6640625" style="1" customWidth="1"/>
    <col min="5" max="7" width="10.6640625" style="1" customWidth="1"/>
    <col min="8" max="16384" width="9.6640625" style="1" customWidth="1"/>
  </cols>
  <sheetData>
    <row r="1" ht="18">
      <c r="A1" s="2" t="s">
        <v>0</v>
      </c>
    </row>
    <row r="2" spans="1:5" ht="18">
      <c r="A2" s="3" t="s">
        <v>1</v>
      </c>
      <c r="B2" s="24"/>
      <c r="C2" s="24"/>
      <c r="D2" s="24"/>
      <c r="E2" s="24"/>
    </row>
    <row r="3" spans="1:5" ht="18">
      <c r="A3" s="3" t="s">
        <v>2</v>
      </c>
      <c r="B3" s="24"/>
      <c r="C3" s="24"/>
      <c r="D3" s="24"/>
      <c r="E3" s="24"/>
    </row>
    <row r="4" ht="18">
      <c r="A4" s="2" t="s">
        <v>3</v>
      </c>
    </row>
    <row r="5" ht="15">
      <c r="E5" s="1" t="s">
        <v>33</v>
      </c>
    </row>
    <row r="6" spans="1:7" ht="15">
      <c r="A6" s="6" t="s">
        <v>4</v>
      </c>
      <c r="B6" s="7" t="s">
        <v>10</v>
      </c>
      <c r="D6" s="8"/>
      <c r="E6" s="9" t="s">
        <v>34</v>
      </c>
      <c r="F6" s="9" t="s">
        <v>35</v>
      </c>
      <c r="G6" s="9" t="s">
        <v>36</v>
      </c>
    </row>
    <row r="7" spans="1:7" ht="15">
      <c r="A7" s="11"/>
      <c r="B7" s="11"/>
      <c r="C7" s="11"/>
      <c r="D7" s="11"/>
      <c r="E7" s="11"/>
      <c r="F7" s="11"/>
      <c r="G7" s="11"/>
    </row>
    <row r="8" spans="1:7" ht="15">
      <c r="A8" s="13" t="s">
        <v>5</v>
      </c>
      <c r="E8" s="14"/>
      <c r="F8" s="14"/>
      <c r="G8" s="14"/>
    </row>
    <row r="9" spans="4:7" ht="15">
      <c r="D9" s="13" t="s">
        <v>15</v>
      </c>
      <c r="E9" s="16">
        <v>1067</v>
      </c>
      <c r="F9" s="16">
        <v>1052</v>
      </c>
      <c r="G9" s="16">
        <v>1089</v>
      </c>
    </row>
    <row r="10" spans="2:7" ht="15">
      <c r="B10" s="13" t="s">
        <v>11</v>
      </c>
      <c r="D10" s="13" t="s">
        <v>16</v>
      </c>
      <c r="E10" s="16">
        <v>69278</v>
      </c>
      <c r="F10" s="16">
        <v>67329</v>
      </c>
      <c r="G10" s="16">
        <v>75395</v>
      </c>
    </row>
    <row r="11" spans="4:7" ht="15">
      <c r="D11" s="13" t="s">
        <v>17</v>
      </c>
      <c r="E11" s="16">
        <v>22007853</v>
      </c>
      <c r="F11" s="16">
        <v>20772113</v>
      </c>
      <c r="G11" s="16">
        <v>22763590</v>
      </c>
    </row>
    <row r="12" spans="5:7" ht="15">
      <c r="E12" s="16"/>
      <c r="F12" s="16"/>
      <c r="G12" s="16"/>
    </row>
    <row r="13" spans="1:7" ht="15">
      <c r="A13" s="11"/>
      <c r="B13" s="11"/>
      <c r="C13" s="11"/>
      <c r="D13" s="11"/>
      <c r="E13" s="18"/>
      <c r="F13" s="18"/>
      <c r="G13" s="18"/>
    </row>
    <row r="14" spans="1:7" ht="15">
      <c r="A14" s="13" t="s">
        <v>6</v>
      </c>
      <c r="E14" s="14"/>
      <c r="F14" s="14"/>
      <c r="G14" s="14"/>
    </row>
    <row r="15" spans="4:7" ht="15">
      <c r="D15" s="13" t="s">
        <v>15</v>
      </c>
      <c r="E15" s="16">
        <v>60</v>
      </c>
      <c r="F15" s="16">
        <v>61</v>
      </c>
      <c r="G15" s="16">
        <v>64</v>
      </c>
    </row>
    <row r="16" spans="2:7" ht="15">
      <c r="B16" s="13" t="s">
        <v>12</v>
      </c>
      <c r="D16" s="13" t="s">
        <v>16</v>
      </c>
      <c r="E16" s="16">
        <v>10444</v>
      </c>
      <c r="F16" s="16">
        <v>10318</v>
      </c>
      <c r="G16" s="16">
        <v>10996</v>
      </c>
    </row>
    <row r="17" spans="4:7" ht="15">
      <c r="D17" s="13" t="s">
        <v>17</v>
      </c>
      <c r="E17" s="16">
        <v>3825532</v>
      </c>
      <c r="F17" s="16">
        <v>3718926</v>
      </c>
      <c r="G17" s="16">
        <v>3918825</v>
      </c>
    </row>
    <row r="18" spans="5:7" ht="15">
      <c r="E18" s="16"/>
      <c r="F18" s="16"/>
      <c r="G18" s="16"/>
    </row>
    <row r="19" spans="1:7" ht="15">
      <c r="A19" s="11"/>
      <c r="B19" s="11"/>
      <c r="C19" s="11"/>
      <c r="D19" s="11"/>
      <c r="E19" s="18"/>
      <c r="F19" s="18"/>
      <c r="G19" s="18"/>
    </row>
    <row r="20" spans="1:7" ht="15">
      <c r="A20" s="13" t="s">
        <v>7</v>
      </c>
      <c r="E20" s="14"/>
      <c r="F20" s="14"/>
      <c r="G20" s="14"/>
    </row>
    <row r="21" spans="4:7" ht="15">
      <c r="D21" s="13" t="s">
        <v>15</v>
      </c>
      <c r="E21" s="16">
        <v>2</v>
      </c>
      <c r="F21" s="16">
        <v>2</v>
      </c>
      <c r="G21" s="16">
        <v>2</v>
      </c>
    </row>
    <row r="22" spans="2:7" ht="15">
      <c r="B22" s="13" t="s">
        <v>13</v>
      </c>
      <c r="D22" s="13" t="s">
        <v>16</v>
      </c>
      <c r="E22" s="16">
        <v>487</v>
      </c>
      <c r="F22" s="16">
        <v>572</v>
      </c>
      <c r="G22" s="16">
        <v>443</v>
      </c>
    </row>
    <row r="23" spans="2:7" ht="15">
      <c r="B23" s="13" t="s">
        <v>14</v>
      </c>
      <c r="D23" s="13" t="s">
        <v>17</v>
      </c>
      <c r="E23" s="16">
        <v>254640</v>
      </c>
      <c r="F23" s="16">
        <v>293400</v>
      </c>
      <c r="G23" s="16">
        <v>239640</v>
      </c>
    </row>
    <row r="24" spans="5:7" ht="15">
      <c r="E24" s="16"/>
      <c r="F24" s="16"/>
      <c r="G24" s="16"/>
    </row>
    <row r="25" spans="1:7" ht="15">
      <c r="A25" s="20"/>
      <c r="B25" s="20"/>
      <c r="C25" s="20"/>
      <c r="D25" s="20"/>
      <c r="E25" s="21"/>
      <c r="F25" s="21"/>
      <c r="G25" s="21"/>
    </row>
    <row r="26" spans="1:7" ht="15.75">
      <c r="A26" s="23" t="s">
        <v>8</v>
      </c>
      <c r="B26" s="24"/>
      <c r="C26" s="24"/>
      <c r="D26" s="24"/>
      <c r="E26" s="26" t="s">
        <v>34</v>
      </c>
      <c r="F26" s="26" t="s">
        <v>35</v>
      </c>
      <c r="G26" s="26" t="s">
        <v>36</v>
      </c>
    </row>
    <row r="27" spans="1:7" ht="15">
      <c r="A27" s="24"/>
      <c r="B27" s="24"/>
      <c r="C27" s="24"/>
      <c r="D27" s="24" t="s">
        <v>15</v>
      </c>
      <c r="E27" s="28">
        <f aca="true" t="shared" si="0" ref="E27:G29">+E9+E15+E21</f>
        <v>1129</v>
      </c>
      <c r="F27" s="28">
        <f t="shared" si="0"/>
        <v>1115</v>
      </c>
      <c r="G27" s="28">
        <f t="shared" si="0"/>
        <v>1155</v>
      </c>
    </row>
    <row r="28" spans="1:7" ht="15">
      <c r="A28" s="24"/>
      <c r="B28" s="24"/>
      <c r="C28" s="24"/>
      <c r="D28" s="24" t="s">
        <v>16</v>
      </c>
      <c r="E28" s="28">
        <f t="shared" si="0"/>
        <v>80209</v>
      </c>
      <c r="F28" s="28">
        <f t="shared" si="0"/>
        <v>78219</v>
      </c>
      <c r="G28" s="28">
        <f t="shared" si="0"/>
        <v>86834</v>
      </c>
    </row>
    <row r="29" spans="1:7" ht="15">
      <c r="A29" s="24"/>
      <c r="B29" s="24"/>
      <c r="C29" s="24"/>
      <c r="D29" s="24" t="s">
        <v>17</v>
      </c>
      <c r="E29" s="28">
        <f t="shared" si="0"/>
        <v>26088025</v>
      </c>
      <c r="F29" s="28">
        <f t="shared" si="0"/>
        <v>24784439</v>
      </c>
      <c r="G29" s="28">
        <f t="shared" si="0"/>
        <v>26922055</v>
      </c>
    </row>
    <row r="30" spans="1:7" ht="15">
      <c r="A30" s="24"/>
      <c r="B30" s="24"/>
      <c r="C30" s="24"/>
      <c r="D30" s="24"/>
      <c r="E30" s="24"/>
      <c r="F30" s="24"/>
      <c r="G30" s="24"/>
    </row>
    <row r="31" spans="1:7" ht="15">
      <c r="A31" s="30"/>
      <c r="B31" s="30"/>
      <c r="C31" s="30"/>
      <c r="D31" s="30"/>
      <c r="E31" s="31"/>
      <c r="F31" s="31"/>
      <c r="G31" s="31"/>
    </row>
    <row r="32" ht="15">
      <c r="A32" s="13" t="s">
        <v>9</v>
      </c>
    </row>
  </sheetData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